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50" activeTab="0"/>
  </bookViews>
  <sheets>
    <sheet name="готовый 1 и 2" sheetId="1" r:id="rId1"/>
  </sheets>
  <definedNames>
    <definedName name="_xlnm.Print_Titles" localSheetId="0">'готовый 1 и 2'!$11:$13</definedName>
    <definedName name="_xlnm.Print_Area" localSheetId="0">'готовый 1 и 2'!$A$1:$Q$53</definedName>
  </definedNames>
  <calcPr fullCalcOnLoad="1"/>
</workbook>
</file>

<file path=xl/sharedStrings.xml><?xml version="1.0" encoding="utf-8"?>
<sst xmlns="http://schemas.openxmlformats.org/spreadsheetml/2006/main" count="436" uniqueCount="114">
  <si>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</si>
  <si>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</si>
  <si>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</si>
  <si>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</si>
  <si>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</si>
  <si>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</si>
  <si>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</si>
  <si>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</si>
  <si>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</si>
  <si>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</si>
  <si>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</si>
  <si>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</si>
  <si>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</si>
  <si>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</si>
  <si>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</si>
  <si>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</si>
  <si>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</si>
  <si>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</si>
  <si>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</si>
  <si>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</si>
  <si>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</si>
  <si>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</si>
  <si>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110</t>
  </si>
  <si>
    <t>010</t>
  </si>
  <si>
    <t>02</t>
  </si>
  <si>
    <t>014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</si>
  <si>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</si>
  <si>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</si>
  <si>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</si>
  <si>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</si>
  <si>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</si>
  <si>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</si>
  <si>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</si>
  <si>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</si>
  <si>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</si>
  <si>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</si>
  <si>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</si>
  <si>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</si>
  <si>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</si>
  <si>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</si>
  <si>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</si>
  <si>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</si>
  <si>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</si>
  <si>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</si>
  <si>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</si>
  <si>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06</t>
  </si>
  <si>
    <t>821</t>
  </si>
  <si>
    <t>11</t>
  </si>
  <si>
    <t>992</t>
  </si>
  <si>
    <t>140</t>
  </si>
  <si>
    <t>ШТРАФЫ, САНКЦИИ, ВОЗМЕЩЕНИЕ УЩЕРБА</t>
  </si>
  <si>
    <t>16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</si>
  <si>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</si>
  <si>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</si>
  <si>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</si>
  <si>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</t>
  </si>
  <si>
    <t>Отдел учета и отчетности</t>
  </si>
  <si>
    <t>Наименование главного администратора доходов бюджета</t>
  </si>
  <si>
    <t>Администрация Губского сельского поселения Мостовского района</t>
  </si>
  <si>
    <t>Налог на имущество физических лиц</t>
  </si>
  <si>
    <t>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</si>
  <si>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</si>
  <si>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</si>
  <si>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</si>
  <si>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</si>
  <si>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</si>
  <si>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</si>
  <si>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</si>
  <si>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</si>
  <si>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999</t>
  </si>
  <si>
    <t>033</t>
  </si>
  <si>
    <t>043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</si>
  <si>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</si>
  <si>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</si>
  <si>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</si>
  <si>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024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</si>
  <si>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</si>
  <si>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</si>
  <si>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Налоги на имущество </t>
  </si>
  <si>
    <t>182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</si>
  <si>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</si>
  <si>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СОВОКУПНЫЙ ДОХОД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</si>
  <si>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</si>
  <si>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Губское сельское поселение Мостовского района</t>
  </si>
  <si>
    <t>Реестр источников доходов бюджета Губского сельского поселения Мостовского района</t>
  </si>
  <si>
    <t>15</t>
  </si>
  <si>
    <t>29</t>
  </si>
  <si>
    <t>35</t>
  </si>
  <si>
    <t>118</t>
  </si>
  <si>
    <t>30</t>
  </si>
  <si>
    <t>40</t>
  </si>
  <si>
    <t>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</si>
  <si>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</si>
  <si>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902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</si>
  <si>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</si>
  <si>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</si>
  <si>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использования имущества, находящегося в государственной и муниципальной собственности</t>
  </si>
  <si>
    <t>Административные штрафы, установленные законами субъектов Российской Федерации об административных правонарушениях</t>
  </si>
  <si>
    <t>на 01 января 2021 года</t>
  </si>
  <si>
    <t>Показатели прогноза доходов в 2020 году в соответствии с решением о бюджете</t>
  </si>
  <si>
    <t>Показатели кассовых поступлений в 2020 году (по состоянию на 01.10.2020 г.) в бюджет</t>
  </si>
  <si>
    <t>Показатели прогноза доходов бюджета на 2021 год</t>
  </si>
  <si>
    <t xml:space="preserve">Показатели
прогноза доходов бюджета на 2022 год
</t>
  </si>
  <si>
    <t>Показатели прогноза доходов бюджета на 2023 год</t>
  </si>
  <si>
    <t>25</t>
  </si>
  <si>
    <t>555</t>
  </si>
  <si>
    <t>Субсидии бюджетам сельских поселений на реализацию программ формирования современной городской среды</t>
  </si>
  <si>
    <t>050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</si>
  <si>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</si>
  <si>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Оценка исполнения 2020 года</t>
  </si>
  <si>
    <t>НАЛОГИ НА ПРИБЫЛЬ, ДОХОДЫ</t>
  </si>
  <si>
    <t>123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</si>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</sst>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0"/>
      <color indexed="17"/>
      <name val="Calibri"/>
      <family val="2"/>
    </font>
    <font>
      <sz val="20"/>
      <color indexed="20"/>
      <name val="Calibri"/>
      <family val="2"/>
    </font>
    <font>
      <sz val="20"/>
      <color indexed="60"/>
      <name val="Calibri"/>
      <family val="2"/>
    </font>
    <font>
      <sz val="20"/>
      <color indexed="62"/>
      <name val="Calibri"/>
      <family val="2"/>
    </font>
    <font>
      <b/>
      <sz val="20"/>
      <color indexed="63"/>
      <name val="Calibri"/>
      <family val="2"/>
    </font>
    <font>
      <b/>
      <sz val="20"/>
      <color indexed="52"/>
      <name val="Calibri"/>
      <family val="2"/>
    </font>
    <font>
      <sz val="20"/>
      <color indexed="52"/>
      <name val="Calibri"/>
      <family val="2"/>
    </font>
    <font>
      <b/>
      <sz val="20"/>
      <color indexed="9"/>
      <name val="Calibri"/>
      <family val="2"/>
    </font>
    <font>
      <sz val="20"/>
      <color indexed="10"/>
      <name val="Calibri"/>
      <family val="2"/>
    </font>
    <font>
      <i/>
      <sz val="20"/>
      <color indexed="23"/>
      <name val="Calibri"/>
      <family val="2"/>
    </font>
    <font>
      <b/>
      <sz val="20"/>
      <color indexed="8"/>
      <name val="Calibri"/>
      <family val="2"/>
    </font>
    <font>
      <sz val="20"/>
      <color indexed="9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sz val="20"/>
      <color rgb="FF3F3F76"/>
      <name val="Calibri"/>
      <family val="2"/>
    </font>
    <font>
      <b/>
      <sz val="20"/>
      <color rgb="FF3F3F3F"/>
      <name val="Calibri"/>
      <family val="2"/>
    </font>
    <font>
      <b/>
      <sz val="2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8"/>
      <color theme="3"/>
      <name val="Cambria"/>
      <family val="2"/>
    </font>
    <font>
      <sz val="20"/>
      <color rgb="FF9C6500"/>
      <name val="Calibri"/>
      <family val="2"/>
    </font>
    <font>
      <sz val="20"/>
      <color rgb="FF9C0006"/>
      <name val="Calibri"/>
      <family val="2"/>
    </font>
    <font>
      <i/>
      <sz val="20"/>
      <color rgb="FF7F7F7F"/>
      <name val="Calibri"/>
      <family val="2"/>
    </font>
    <font>
      <sz val="20"/>
      <color rgb="FFFA7D00"/>
      <name val="Calibri"/>
      <family val="2"/>
    </font>
    <font>
      <sz val="20"/>
      <color rgb="FFFF0000"/>
      <name val="Calibri"/>
      <family val="2"/>
    </font>
    <font>
      <sz val="20"/>
      <color rgb="FF006100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rgb="FF22272F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right" vertical="center" wrapText="1"/>
    </xf>
    <xf numFmtId="0" fontId="42" fillId="34" borderId="10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center" vertical="center"/>
    </xf>
    <xf numFmtId="49" fontId="4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2" fontId="42" fillId="34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2" fontId="42" fillId="0" borderId="10" xfId="0" applyNumberFormat="1" applyFont="1" applyFill="1" applyBorder="1" applyAlignment="1">
      <alignment horizontal="right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/>
    </xf>
    <xf numFmtId="2" fontId="42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35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right" vertic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2" fontId="7" fillId="34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/>
    </xf>
    <xf numFmtId="0" fontId="44" fillId="0" borderId="0" xfId="0" applyFont="1" applyAlignment="1">
      <alignment horizontal="left" vertical="top" wrapText="1"/>
    </xf>
    <xf numFmtId="0" fontId="45" fillId="34" borderId="0" xfId="0" applyFont="1" applyFill="1" applyAlignment="1">
      <alignment horizontal="left" vertical="top" wrapText="1"/>
    </xf>
    <xf numFmtId="0" fontId="42" fillId="0" borderId="0" xfId="0" applyFont="1" applyBorder="1" applyAlignment="1">
      <alignment horizontal="left"/>
    </xf>
    <xf numFmtId="0" fontId="42" fillId="0" borderId="10" xfId="0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zoomScale="50" zoomScaleSheetLayoutView="50" zoomScalePageLayoutView="0" workbookViewId="0" topLeftCell="A25">
      <selection activeCell="D18" sqref="D18"/>
    </sheetView>
  </sheetViews>
  <sheetFormatPr defaultColWidth="8.8515625" defaultRowHeight="128.25" customHeight="1"/>
  <cols>
    <col min="1" max="1" width="32.00390625" style="1" customWidth="1"/>
    <col min="2" max="2" width="18.57421875" style="2" customWidth="1"/>
    <col min="3" max="3" width="16.28125" style="2" customWidth="1"/>
    <col min="4" max="4" width="18.57421875" style="2" customWidth="1"/>
    <col min="5" max="5" width="15.28125" style="2" customWidth="1"/>
    <col min="6" max="6" width="15.8515625" style="2" customWidth="1"/>
    <col min="7" max="7" width="16.28125" style="2" customWidth="1"/>
    <col min="8" max="8" width="18.00390625" style="2" customWidth="1"/>
    <col min="9" max="9" width="21.00390625" style="2" customWidth="1"/>
    <col min="10" max="10" width="43.7109375" style="1" customWidth="1"/>
    <col min="11" max="11" width="27.7109375" style="1" customWidth="1"/>
    <col min="12" max="12" width="22.28125" style="3" customWidth="1"/>
    <col min="13" max="13" width="23.28125" style="3" customWidth="1"/>
    <col min="14" max="14" width="18.7109375" style="3" customWidth="1"/>
    <col min="15" max="15" width="22.140625" style="3" customWidth="1"/>
    <col min="16" max="16" width="25.421875" style="3" customWidth="1"/>
    <col min="17" max="17" width="27.8515625" style="3" customWidth="1"/>
    <col min="18" max="16384" width="8.8515625" style="2" customWidth="1"/>
  </cols>
  <sheetData>
    <row r="1" spans="1:17" s="26" customFormat="1" ht="9" customHeight="1">
      <c r="A1" s="25"/>
      <c r="J1" s="25"/>
      <c r="K1" s="25"/>
      <c r="L1" s="27"/>
      <c r="M1" s="27"/>
      <c r="N1" s="46"/>
      <c r="O1" s="46"/>
      <c r="P1" s="46"/>
      <c r="Q1" s="46"/>
    </row>
    <row r="2" spans="1:18" s="38" customFormat="1" ht="29.25" customHeight="1">
      <c r="A2" s="25"/>
      <c r="B2" s="26"/>
      <c r="C2" s="26"/>
      <c r="D2" s="47" t="s">
        <v>84</v>
      </c>
      <c r="E2" s="47"/>
      <c r="F2" s="47"/>
      <c r="G2" s="47"/>
      <c r="H2" s="47"/>
      <c r="I2" s="47"/>
      <c r="J2" s="47"/>
      <c r="K2" s="47"/>
      <c r="L2" s="47"/>
      <c r="M2" s="47"/>
      <c r="N2" s="27"/>
      <c r="O2" s="27"/>
      <c r="P2" s="27"/>
      <c r="Q2" s="27"/>
      <c r="R2" s="37"/>
    </row>
    <row r="3" spans="1:18" ht="20.25" customHeight="1">
      <c r="A3" s="25"/>
      <c r="B3" s="26"/>
      <c r="C3" s="26"/>
      <c r="D3" s="28"/>
      <c r="E3" s="28"/>
      <c r="F3" s="28"/>
      <c r="G3" s="28"/>
      <c r="H3" s="28"/>
      <c r="I3" s="28"/>
      <c r="J3" s="29"/>
      <c r="K3" s="29"/>
      <c r="L3" s="30"/>
      <c r="M3" s="30"/>
      <c r="N3" s="27"/>
      <c r="O3" s="27"/>
      <c r="P3" s="27"/>
      <c r="Q3" s="27"/>
      <c r="R3" s="24"/>
    </row>
    <row r="4" spans="1:18" ht="21" customHeight="1">
      <c r="A4" s="25"/>
      <c r="B4" s="26"/>
      <c r="C4" s="26"/>
      <c r="D4" s="28"/>
      <c r="E4" s="28"/>
      <c r="F4" s="28"/>
      <c r="G4" s="28"/>
      <c r="H4" s="47" t="s">
        <v>98</v>
      </c>
      <c r="I4" s="47"/>
      <c r="J4" s="47"/>
      <c r="K4" s="29"/>
      <c r="L4" s="30"/>
      <c r="M4" s="30"/>
      <c r="N4" s="27"/>
      <c r="O4" s="27"/>
      <c r="P4" s="27"/>
      <c r="Q4" s="27"/>
      <c r="R4" s="24"/>
    </row>
    <row r="5" spans="1:18" ht="20.25" customHeight="1">
      <c r="A5" s="25"/>
      <c r="B5" s="26"/>
      <c r="C5" s="26"/>
      <c r="D5" s="28"/>
      <c r="E5" s="28"/>
      <c r="F5" s="28"/>
      <c r="G5" s="28"/>
      <c r="H5" s="28"/>
      <c r="I5" s="28"/>
      <c r="J5" s="29"/>
      <c r="K5" s="29"/>
      <c r="L5" s="30"/>
      <c r="M5" s="30"/>
      <c r="N5" s="27"/>
      <c r="O5" s="27"/>
      <c r="P5" s="27"/>
      <c r="Q5" s="27"/>
      <c r="R5" s="24"/>
    </row>
    <row r="6" spans="1:18" ht="36.75" customHeight="1">
      <c r="A6" s="43" t="s">
        <v>0</v>
      </c>
      <c r="B6" s="43"/>
      <c r="C6" s="43"/>
      <c r="D6" s="26"/>
      <c r="E6" s="31" t="s">
        <v>56</v>
      </c>
      <c r="F6" s="32"/>
      <c r="G6" s="32"/>
      <c r="H6" s="32"/>
      <c r="I6" s="32"/>
      <c r="J6" s="29"/>
      <c r="K6" s="29"/>
      <c r="L6" s="30"/>
      <c r="M6" s="30"/>
      <c r="N6" s="27"/>
      <c r="O6" s="27"/>
      <c r="P6" s="27"/>
      <c r="Q6" s="27"/>
      <c r="R6" s="24"/>
    </row>
    <row r="7" spans="1:18" ht="29.25" customHeight="1">
      <c r="A7" s="25" t="s">
        <v>1</v>
      </c>
      <c r="B7" s="33"/>
      <c r="C7" s="26"/>
      <c r="D7" s="26"/>
      <c r="E7" s="31" t="s">
        <v>83</v>
      </c>
      <c r="F7" s="28"/>
      <c r="G7" s="28"/>
      <c r="H7" s="28"/>
      <c r="I7" s="28"/>
      <c r="J7" s="29"/>
      <c r="K7" s="29"/>
      <c r="L7" s="30"/>
      <c r="M7" s="30"/>
      <c r="N7" s="27"/>
      <c r="O7" s="27"/>
      <c r="P7" s="27"/>
      <c r="Q7" s="27"/>
      <c r="R7" s="24"/>
    </row>
    <row r="8" spans="1:18" ht="30" customHeight="1">
      <c r="A8" s="25" t="s">
        <v>2</v>
      </c>
      <c r="B8" s="26"/>
      <c r="C8" s="26"/>
      <c r="D8" s="28"/>
      <c r="E8" s="34" t="s">
        <v>3</v>
      </c>
      <c r="F8" s="28"/>
      <c r="G8" s="28"/>
      <c r="H8" s="28"/>
      <c r="I8" s="28"/>
      <c r="J8" s="29"/>
      <c r="K8" s="29"/>
      <c r="L8" s="30"/>
      <c r="M8" s="30"/>
      <c r="N8" s="27"/>
      <c r="O8" s="27"/>
      <c r="P8" s="27"/>
      <c r="Q8" s="27"/>
      <c r="R8" s="24"/>
    </row>
    <row r="9" spans="1:18" ht="9" customHeight="1">
      <c r="A9" s="25"/>
      <c r="B9" s="26"/>
      <c r="C9" s="26"/>
      <c r="D9" s="26"/>
      <c r="E9" s="26"/>
      <c r="F9" s="26"/>
      <c r="G9" s="26"/>
      <c r="H9" s="26"/>
      <c r="I9" s="26"/>
      <c r="J9" s="25"/>
      <c r="K9" s="25"/>
      <c r="L9" s="27"/>
      <c r="M9" s="27"/>
      <c r="N9" s="27"/>
      <c r="O9" s="27"/>
      <c r="P9" s="27"/>
      <c r="Q9" s="27"/>
      <c r="R9" s="24"/>
    </row>
    <row r="10" spans="1:18" ht="9" customHeight="1">
      <c r="A10" s="25"/>
      <c r="B10" s="26"/>
      <c r="C10" s="26"/>
      <c r="D10" s="26"/>
      <c r="E10" s="26"/>
      <c r="F10" s="26"/>
      <c r="G10" s="26"/>
      <c r="H10" s="26"/>
      <c r="I10" s="26"/>
      <c r="J10" s="25"/>
      <c r="K10" s="25"/>
      <c r="L10" s="27"/>
      <c r="M10" s="27"/>
      <c r="N10" s="27"/>
      <c r="O10" s="27"/>
      <c r="P10" s="27"/>
      <c r="Q10" s="27"/>
      <c r="R10" s="24"/>
    </row>
    <row r="11" spans="1:17" ht="33.75" customHeight="1">
      <c r="A11" s="44" t="s">
        <v>4</v>
      </c>
      <c r="B11" s="44" t="s">
        <v>5</v>
      </c>
      <c r="C11" s="44"/>
      <c r="D11" s="44"/>
      <c r="E11" s="44"/>
      <c r="F11" s="44"/>
      <c r="G11" s="44"/>
      <c r="H11" s="44"/>
      <c r="I11" s="44"/>
      <c r="J11" s="44" t="s">
        <v>6</v>
      </c>
      <c r="K11" s="44" t="s">
        <v>57</v>
      </c>
      <c r="L11" s="45" t="s">
        <v>99</v>
      </c>
      <c r="M11" s="45" t="s">
        <v>100</v>
      </c>
      <c r="N11" s="45" t="s">
        <v>109</v>
      </c>
      <c r="O11" s="45" t="s">
        <v>101</v>
      </c>
      <c r="P11" s="45" t="s">
        <v>102</v>
      </c>
      <c r="Q11" s="45" t="s">
        <v>103</v>
      </c>
    </row>
    <row r="12" spans="1:17" ht="35.25" customHeight="1">
      <c r="A12" s="44"/>
      <c r="B12" s="44" t="s">
        <v>7</v>
      </c>
      <c r="C12" s="44" t="s">
        <v>8</v>
      </c>
      <c r="D12" s="44"/>
      <c r="E12" s="44"/>
      <c r="F12" s="44"/>
      <c r="G12" s="44"/>
      <c r="H12" s="44" t="s">
        <v>9</v>
      </c>
      <c r="I12" s="44"/>
      <c r="J12" s="44"/>
      <c r="K12" s="44"/>
      <c r="L12" s="45"/>
      <c r="M12" s="45"/>
      <c r="N12" s="45"/>
      <c r="O12" s="45"/>
      <c r="P12" s="45"/>
      <c r="Q12" s="45"/>
    </row>
    <row r="13" spans="1:17" ht="75.75" customHeight="1">
      <c r="A13" s="44"/>
      <c r="B13" s="44"/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16</v>
      </c>
      <c r="J13" s="44"/>
      <c r="K13" s="44"/>
      <c r="L13" s="45"/>
      <c r="M13" s="45"/>
      <c r="N13" s="45"/>
      <c r="O13" s="45"/>
      <c r="P13" s="45"/>
      <c r="Q13" s="45"/>
    </row>
    <row r="14" spans="1:17" ht="63" customHeight="1">
      <c r="A14" s="5" t="s">
        <v>17</v>
      </c>
      <c r="B14" s="6"/>
      <c r="C14" s="7">
        <v>1</v>
      </c>
      <c r="D14" s="8" t="s">
        <v>18</v>
      </c>
      <c r="E14" s="8" t="s">
        <v>18</v>
      </c>
      <c r="F14" s="8" t="s">
        <v>19</v>
      </c>
      <c r="G14" s="8" t="s">
        <v>18</v>
      </c>
      <c r="H14" s="8" t="s">
        <v>20</v>
      </c>
      <c r="I14" s="8" t="s">
        <v>19</v>
      </c>
      <c r="J14" s="5"/>
      <c r="K14" s="5"/>
      <c r="L14" s="9">
        <f>L22+L15+L26+L28+L33+L36+L42</f>
        <v>44034.1</v>
      </c>
      <c r="M14" s="9">
        <f>M22+M15+M26+M28+M33+M36+M39+M42</f>
        <v>17445</v>
      </c>
      <c r="N14" s="9">
        <f>N22+N15+N26+N28+N33+N36+N39+N42</f>
        <v>43553.3</v>
      </c>
      <c r="O14" s="9">
        <f>O22+O15+O26+O28+O33+O36+O42</f>
        <v>46415</v>
      </c>
      <c r="P14" s="9">
        <f>P22+P15+P26+P28+P33+P36+P42</f>
        <v>28704.1</v>
      </c>
      <c r="Q14" s="9">
        <f>Q22+Q15+Q26+Q28+Q33+Q36+Q42</f>
        <v>24494.8</v>
      </c>
    </row>
    <row r="15" spans="1:17" ht="139.5" customHeight="1">
      <c r="A15" s="10" t="s">
        <v>30</v>
      </c>
      <c r="B15" s="11"/>
      <c r="C15" s="11">
        <v>1</v>
      </c>
      <c r="D15" s="12" t="s">
        <v>31</v>
      </c>
      <c r="E15" s="12" t="s">
        <v>18</v>
      </c>
      <c r="F15" s="12" t="s">
        <v>19</v>
      </c>
      <c r="G15" s="12" t="s">
        <v>18</v>
      </c>
      <c r="H15" s="12" t="s">
        <v>20</v>
      </c>
      <c r="I15" s="12" t="s">
        <v>19</v>
      </c>
      <c r="J15" s="10" t="s">
        <v>30</v>
      </c>
      <c r="K15" s="13" t="s">
        <v>58</v>
      </c>
      <c r="L15" s="14">
        <f aca="true" t="shared" si="0" ref="L15:Q15">L16</f>
        <v>10210.8</v>
      </c>
      <c r="M15" s="14">
        <f t="shared" si="0"/>
        <v>6301.2</v>
      </c>
      <c r="N15" s="14">
        <f t="shared" si="0"/>
        <v>9637</v>
      </c>
      <c r="O15" s="14">
        <f t="shared" si="0"/>
        <v>9476.8</v>
      </c>
      <c r="P15" s="14">
        <f t="shared" si="0"/>
        <v>9774.1</v>
      </c>
      <c r="Q15" s="14">
        <f t="shared" si="0"/>
        <v>11308</v>
      </c>
    </row>
    <row r="16" spans="1:17" ht="116.25" customHeight="1">
      <c r="A16" s="10" t="s">
        <v>30</v>
      </c>
      <c r="B16" s="11"/>
      <c r="C16" s="11" t="s">
        <v>32</v>
      </c>
      <c r="D16" s="12" t="s">
        <v>31</v>
      </c>
      <c r="E16" s="12" t="s">
        <v>24</v>
      </c>
      <c r="F16" s="12" t="s">
        <v>19</v>
      </c>
      <c r="G16" s="12" t="s">
        <v>21</v>
      </c>
      <c r="H16" s="12" t="s">
        <v>20</v>
      </c>
      <c r="I16" s="12" t="s">
        <v>22</v>
      </c>
      <c r="J16" s="10" t="s">
        <v>33</v>
      </c>
      <c r="K16" s="13" t="s">
        <v>58</v>
      </c>
      <c r="L16" s="14">
        <f aca="true" t="shared" si="1" ref="L16:Q16">L17+L18+L19+L20</f>
        <v>10210.8</v>
      </c>
      <c r="M16" s="14">
        <f t="shared" si="1"/>
        <v>6301.2</v>
      </c>
      <c r="N16" s="14">
        <f t="shared" si="1"/>
        <v>9637</v>
      </c>
      <c r="O16" s="14">
        <f t="shared" si="1"/>
        <v>9476.8</v>
      </c>
      <c r="P16" s="14">
        <f t="shared" si="1"/>
        <v>9774.1</v>
      </c>
      <c r="Q16" s="14">
        <f t="shared" si="1"/>
        <v>11308</v>
      </c>
    </row>
    <row r="17" spans="1:17" ht="147" customHeight="1">
      <c r="A17" s="16" t="s">
        <v>30</v>
      </c>
      <c r="B17" s="21" t="s">
        <v>34</v>
      </c>
      <c r="C17" s="21" t="s">
        <v>32</v>
      </c>
      <c r="D17" s="21" t="s">
        <v>31</v>
      </c>
      <c r="E17" s="21" t="s">
        <v>24</v>
      </c>
      <c r="F17" s="21" t="s">
        <v>36</v>
      </c>
      <c r="G17" s="21" t="s">
        <v>21</v>
      </c>
      <c r="H17" s="21" t="s">
        <v>20</v>
      </c>
      <c r="I17" s="21" t="s">
        <v>22</v>
      </c>
      <c r="J17" s="16" t="s">
        <v>37</v>
      </c>
      <c r="K17" s="19" t="s">
        <v>58</v>
      </c>
      <c r="L17" s="20">
        <v>4400</v>
      </c>
      <c r="M17" s="20">
        <v>2937.7</v>
      </c>
      <c r="N17" s="20">
        <v>4400</v>
      </c>
      <c r="O17" s="20">
        <v>4256.8</v>
      </c>
      <c r="P17" s="20">
        <v>4554.1</v>
      </c>
      <c r="Q17" s="20">
        <v>4588</v>
      </c>
    </row>
    <row r="18" spans="1:17" ht="186.75" customHeight="1">
      <c r="A18" s="16" t="s">
        <v>30</v>
      </c>
      <c r="B18" s="21" t="s">
        <v>34</v>
      </c>
      <c r="C18" s="21" t="s">
        <v>32</v>
      </c>
      <c r="D18" s="21" t="s">
        <v>31</v>
      </c>
      <c r="E18" s="21" t="s">
        <v>24</v>
      </c>
      <c r="F18" s="21" t="s">
        <v>38</v>
      </c>
      <c r="G18" s="21" t="s">
        <v>21</v>
      </c>
      <c r="H18" s="21" t="s">
        <v>20</v>
      </c>
      <c r="I18" s="21" t="s">
        <v>22</v>
      </c>
      <c r="J18" s="16" t="s">
        <v>39</v>
      </c>
      <c r="K18" s="19" t="s">
        <v>58</v>
      </c>
      <c r="L18" s="20">
        <v>28</v>
      </c>
      <c r="M18" s="20">
        <v>20.3</v>
      </c>
      <c r="N18" s="20">
        <v>28</v>
      </c>
      <c r="O18" s="20">
        <v>20</v>
      </c>
      <c r="P18" s="20">
        <v>20</v>
      </c>
      <c r="Q18" s="20">
        <v>20</v>
      </c>
    </row>
    <row r="19" spans="1:17" ht="143.25" customHeight="1">
      <c r="A19" s="16" t="s">
        <v>30</v>
      </c>
      <c r="B19" s="21" t="s">
        <v>34</v>
      </c>
      <c r="C19" s="21" t="s">
        <v>32</v>
      </c>
      <c r="D19" s="21" t="s">
        <v>31</v>
      </c>
      <c r="E19" s="21" t="s">
        <v>24</v>
      </c>
      <c r="F19" s="21" t="s">
        <v>40</v>
      </c>
      <c r="G19" s="21" t="s">
        <v>21</v>
      </c>
      <c r="H19" s="21" t="s">
        <v>20</v>
      </c>
      <c r="I19" s="21" t="s">
        <v>22</v>
      </c>
      <c r="J19" s="16" t="s">
        <v>41</v>
      </c>
      <c r="K19" s="19" t="s">
        <v>58</v>
      </c>
      <c r="L19" s="20">
        <v>5782.8</v>
      </c>
      <c r="M19" s="20">
        <v>3917</v>
      </c>
      <c r="N19" s="20">
        <v>5782.8</v>
      </c>
      <c r="O19" s="20">
        <v>5200</v>
      </c>
      <c r="P19" s="20">
        <v>5200</v>
      </c>
      <c r="Q19" s="20">
        <v>6700</v>
      </c>
    </row>
    <row r="20" spans="1:17" ht="153.75" customHeight="1">
      <c r="A20" s="16" t="s">
        <v>30</v>
      </c>
      <c r="B20" s="21" t="s">
        <v>34</v>
      </c>
      <c r="C20" s="21" t="s">
        <v>32</v>
      </c>
      <c r="D20" s="21" t="s">
        <v>31</v>
      </c>
      <c r="E20" s="21" t="s">
        <v>24</v>
      </c>
      <c r="F20" s="21" t="s">
        <v>42</v>
      </c>
      <c r="G20" s="21" t="s">
        <v>21</v>
      </c>
      <c r="H20" s="21" t="s">
        <v>20</v>
      </c>
      <c r="I20" s="21" t="s">
        <v>22</v>
      </c>
      <c r="J20" s="16" t="s">
        <v>43</v>
      </c>
      <c r="K20" s="19" t="s">
        <v>58</v>
      </c>
      <c r="L20" s="20">
        <v>0</v>
      </c>
      <c r="M20" s="20">
        <v>-573.8</v>
      </c>
      <c r="N20" s="20">
        <v>-573.8</v>
      </c>
      <c r="O20" s="20">
        <v>0</v>
      </c>
      <c r="P20" s="20">
        <v>0</v>
      </c>
      <c r="Q20" s="20">
        <v>0</v>
      </c>
    </row>
    <row r="21" spans="1:17" s="40" customFormat="1" ht="93.75" customHeight="1">
      <c r="A21" s="42" t="s">
        <v>110</v>
      </c>
      <c r="B21" s="22"/>
      <c r="C21" s="22" t="s">
        <v>32</v>
      </c>
      <c r="D21" s="22" t="s">
        <v>21</v>
      </c>
      <c r="E21" s="22" t="s">
        <v>18</v>
      </c>
      <c r="F21" s="22" t="s">
        <v>19</v>
      </c>
      <c r="G21" s="22" t="s">
        <v>18</v>
      </c>
      <c r="H21" s="22" t="s">
        <v>20</v>
      </c>
      <c r="I21" s="22" t="s">
        <v>20</v>
      </c>
      <c r="J21" s="42" t="s">
        <v>110</v>
      </c>
      <c r="K21" s="13" t="s">
        <v>58</v>
      </c>
      <c r="L21" s="14">
        <f>L22</f>
        <v>3150</v>
      </c>
      <c r="M21" s="14">
        <f>M22</f>
        <v>1934.9</v>
      </c>
      <c r="N21" s="14">
        <f>N22</f>
        <v>3150.0000000000005</v>
      </c>
      <c r="O21" s="14">
        <f>O22</f>
        <v>3000</v>
      </c>
      <c r="P21" s="14">
        <f>P22</f>
        <v>3000</v>
      </c>
      <c r="Q21" s="14">
        <f>Q22</f>
        <v>3000</v>
      </c>
    </row>
    <row r="22" spans="1:17" ht="99" customHeight="1">
      <c r="A22" s="10" t="s">
        <v>26</v>
      </c>
      <c r="B22" s="11">
        <v>182</v>
      </c>
      <c r="C22" s="11">
        <v>1</v>
      </c>
      <c r="D22" s="12" t="s">
        <v>21</v>
      </c>
      <c r="E22" s="12" t="s">
        <v>24</v>
      </c>
      <c r="F22" s="12" t="s">
        <v>19</v>
      </c>
      <c r="G22" s="12" t="s">
        <v>21</v>
      </c>
      <c r="H22" s="12" t="s">
        <v>20</v>
      </c>
      <c r="I22" s="12" t="s">
        <v>22</v>
      </c>
      <c r="J22" s="10" t="s">
        <v>26</v>
      </c>
      <c r="K22" s="13" t="s">
        <v>58</v>
      </c>
      <c r="L22" s="14">
        <f aca="true" t="shared" si="2" ref="L22:Q22">L23+L24</f>
        <v>3150</v>
      </c>
      <c r="M22" s="14">
        <f>M23+M24+M25</f>
        <v>1934.9</v>
      </c>
      <c r="N22" s="14">
        <f>N23+N24+N25</f>
        <v>3150.0000000000005</v>
      </c>
      <c r="O22" s="14">
        <f>O23+O24+O25</f>
        <v>3000</v>
      </c>
      <c r="P22" s="14">
        <f t="shared" si="2"/>
        <v>3000</v>
      </c>
      <c r="Q22" s="14">
        <f t="shared" si="2"/>
        <v>3000</v>
      </c>
    </row>
    <row r="23" spans="1:17" ht="153.75" customHeight="1">
      <c r="A23" s="16" t="s">
        <v>26</v>
      </c>
      <c r="B23" s="17">
        <v>182</v>
      </c>
      <c r="C23" s="17">
        <v>1</v>
      </c>
      <c r="D23" s="18" t="s">
        <v>21</v>
      </c>
      <c r="E23" s="18" t="s">
        <v>24</v>
      </c>
      <c r="F23" s="18" t="s">
        <v>23</v>
      </c>
      <c r="G23" s="18" t="s">
        <v>21</v>
      </c>
      <c r="H23" s="18" t="s">
        <v>20</v>
      </c>
      <c r="I23" s="18" t="s">
        <v>22</v>
      </c>
      <c r="J23" s="16" t="s">
        <v>27</v>
      </c>
      <c r="K23" s="19" t="s">
        <v>58</v>
      </c>
      <c r="L23" s="20">
        <v>3150</v>
      </c>
      <c r="M23" s="20">
        <v>1922.7</v>
      </c>
      <c r="N23" s="20">
        <v>3137.8</v>
      </c>
      <c r="O23" s="20">
        <v>3000</v>
      </c>
      <c r="P23" s="20">
        <v>3000</v>
      </c>
      <c r="Q23" s="20">
        <v>3000</v>
      </c>
    </row>
    <row r="24" spans="1:17" ht="153.75" customHeight="1">
      <c r="A24" s="16" t="s">
        <v>26</v>
      </c>
      <c r="B24" s="17">
        <v>182</v>
      </c>
      <c r="C24" s="17">
        <v>1</v>
      </c>
      <c r="D24" s="18" t="s">
        <v>21</v>
      </c>
      <c r="E24" s="18" t="s">
        <v>24</v>
      </c>
      <c r="F24" s="18" t="s">
        <v>28</v>
      </c>
      <c r="G24" s="18" t="s">
        <v>21</v>
      </c>
      <c r="H24" s="18" t="s">
        <v>20</v>
      </c>
      <c r="I24" s="18" t="s">
        <v>22</v>
      </c>
      <c r="J24" s="16" t="s">
        <v>29</v>
      </c>
      <c r="K24" s="19" t="s">
        <v>58</v>
      </c>
      <c r="L24" s="20"/>
      <c r="M24" s="20">
        <v>11.9</v>
      </c>
      <c r="N24" s="20">
        <v>11.9</v>
      </c>
      <c r="O24" s="20"/>
      <c r="P24" s="20"/>
      <c r="Q24" s="20"/>
    </row>
    <row r="25" spans="1:17" ht="153.75" customHeight="1">
      <c r="A25" s="16" t="s">
        <v>26</v>
      </c>
      <c r="B25" s="17">
        <v>182</v>
      </c>
      <c r="C25" s="17">
        <v>1</v>
      </c>
      <c r="D25" s="18" t="s">
        <v>21</v>
      </c>
      <c r="E25" s="18" t="s">
        <v>24</v>
      </c>
      <c r="F25" s="18" t="s">
        <v>107</v>
      </c>
      <c r="G25" s="18" t="s">
        <v>21</v>
      </c>
      <c r="H25" s="18" t="s">
        <v>20</v>
      </c>
      <c r="I25" s="18" t="s">
        <v>22</v>
      </c>
      <c r="J25" s="16" t="s">
        <v>108</v>
      </c>
      <c r="K25" s="19" t="s">
        <v>58</v>
      </c>
      <c r="L25" s="20"/>
      <c r="M25" s="20">
        <v>0.3</v>
      </c>
      <c r="N25" s="20">
        <v>0.3</v>
      </c>
      <c r="O25" s="20"/>
      <c r="P25" s="20"/>
      <c r="Q25" s="20"/>
    </row>
    <row r="26" spans="1:17" ht="84" customHeight="1">
      <c r="A26" s="23" t="s">
        <v>81</v>
      </c>
      <c r="B26" s="22"/>
      <c r="C26" s="22" t="s">
        <v>32</v>
      </c>
      <c r="D26" s="22" t="s">
        <v>44</v>
      </c>
      <c r="E26" s="22" t="s">
        <v>18</v>
      </c>
      <c r="F26" s="22" t="s">
        <v>19</v>
      </c>
      <c r="G26" s="22" t="s">
        <v>18</v>
      </c>
      <c r="H26" s="22" t="s">
        <v>20</v>
      </c>
      <c r="I26" s="22" t="s">
        <v>22</v>
      </c>
      <c r="J26" s="23" t="s">
        <v>81</v>
      </c>
      <c r="K26" s="13" t="s">
        <v>58</v>
      </c>
      <c r="L26" s="14">
        <f aca="true" t="shared" si="3" ref="L26:Q26">L27</f>
        <v>65</v>
      </c>
      <c r="M26" s="14">
        <f t="shared" si="3"/>
        <v>153.3</v>
      </c>
      <c r="N26" s="14">
        <f t="shared" si="3"/>
        <v>153.3</v>
      </c>
      <c r="O26" s="14">
        <f t="shared" si="3"/>
        <v>110</v>
      </c>
      <c r="P26" s="14">
        <f t="shared" si="3"/>
        <v>110</v>
      </c>
      <c r="Q26" s="14">
        <f t="shared" si="3"/>
        <v>110</v>
      </c>
    </row>
    <row r="27" spans="1:17" ht="95.25" customHeight="1">
      <c r="A27" s="4" t="s">
        <v>81</v>
      </c>
      <c r="B27" s="21" t="s">
        <v>79</v>
      </c>
      <c r="C27" s="21" t="s">
        <v>32</v>
      </c>
      <c r="D27" s="21" t="s">
        <v>44</v>
      </c>
      <c r="E27" s="21" t="s">
        <v>31</v>
      </c>
      <c r="F27" s="21" t="s">
        <v>23</v>
      </c>
      <c r="G27" s="21" t="s">
        <v>21</v>
      </c>
      <c r="H27" s="21" t="s">
        <v>20</v>
      </c>
      <c r="I27" s="21" t="s">
        <v>22</v>
      </c>
      <c r="J27" s="16" t="s">
        <v>82</v>
      </c>
      <c r="K27" s="19" t="s">
        <v>58</v>
      </c>
      <c r="L27" s="20">
        <v>65</v>
      </c>
      <c r="M27" s="20">
        <v>153.3</v>
      </c>
      <c r="N27" s="20">
        <v>153.3</v>
      </c>
      <c r="O27" s="20">
        <v>110</v>
      </c>
      <c r="P27" s="20">
        <v>110</v>
      </c>
      <c r="Q27" s="20">
        <v>110</v>
      </c>
    </row>
    <row r="28" spans="1:17" ht="78" customHeight="1">
      <c r="A28" s="10" t="s">
        <v>78</v>
      </c>
      <c r="B28" s="22"/>
      <c r="C28" s="22" t="s">
        <v>32</v>
      </c>
      <c r="D28" s="22" t="s">
        <v>45</v>
      </c>
      <c r="E28" s="22" t="s">
        <v>18</v>
      </c>
      <c r="F28" s="22" t="s">
        <v>19</v>
      </c>
      <c r="G28" s="22" t="s">
        <v>18</v>
      </c>
      <c r="H28" s="22" t="s">
        <v>20</v>
      </c>
      <c r="I28" s="22" t="s">
        <v>22</v>
      </c>
      <c r="J28" s="10" t="s">
        <v>78</v>
      </c>
      <c r="K28" s="13" t="s">
        <v>58</v>
      </c>
      <c r="L28" s="14">
        <f aca="true" t="shared" si="4" ref="L28:Q28">L29</f>
        <v>4200</v>
      </c>
      <c r="M28" s="14">
        <f t="shared" si="4"/>
        <v>1253.8</v>
      </c>
      <c r="N28" s="14">
        <f t="shared" si="4"/>
        <v>4200</v>
      </c>
      <c r="O28" s="14">
        <f t="shared" si="4"/>
        <v>4000</v>
      </c>
      <c r="P28" s="14">
        <f t="shared" si="4"/>
        <v>4000</v>
      </c>
      <c r="Q28" s="14">
        <f t="shared" si="4"/>
        <v>4000</v>
      </c>
    </row>
    <row r="29" spans="1:17" ht="69" customHeight="1">
      <c r="A29" s="10" t="s">
        <v>59</v>
      </c>
      <c r="B29" s="22" t="s">
        <v>79</v>
      </c>
      <c r="C29" s="22" t="s">
        <v>32</v>
      </c>
      <c r="D29" s="22" t="s">
        <v>45</v>
      </c>
      <c r="E29" s="22" t="s">
        <v>21</v>
      </c>
      <c r="F29" s="22" t="s">
        <v>19</v>
      </c>
      <c r="G29" s="22" t="s">
        <v>60</v>
      </c>
      <c r="H29" s="22" t="s">
        <v>19</v>
      </c>
      <c r="I29" s="22" t="s">
        <v>22</v>
      </c>
      <c r="J29" s="10" t="s">
        <v>59</v>
      </c>
      <c r="K29" s="13" t="s">
        <v>58</v>
      </c>
      <c r="L29" s="14">
        <f aca="true" t="shared" si="5" ref="L29:Q29">L30+L31+L32</f>
        <v>4200</v>
      </c>
      <c r="M29" s="14">
        <f t="shared" si="5"/>
        <v>1253.8</v>
      </c>
      <c r="N29" s="14">
        <f t="shared" si="5"/>
        <v>4200</v>
      </c>
      <c r="O29" s="14">
        <f t="shared" si="5"/>
        <v>4000</v>
      </c>
      <c r="P29" s="14">
        <f t="shared" si="5"/>
        <v>4000</v>
      </c>
      <c r="Q29" s="14">
        <f t="shared" si="5"/>
        <v>4000</v>
      </c>
    </row>
    <row r="30" spans="1:17" ht="92.25" customHeight="1">
      <c r="A30" s="16" t="s">
        <v>59</v>
      </c>
      <c r="B30" s="21">
        <v>182</v>
      </c>
      <c r="C30" s="21">
        <v>1</v>
      </c>
      <c r="D30" s="21" t="s">
        <v>45</v>
      </c>
      <c r="E30" s="21" t="s">
        <v>21</v>
      </c>
      <c r="F30" s="21" t="s">
        <v>28</v>
      </c>
      <c r="G30" s="21" t="s">
        <v>60</v>
      </c>
      <c r="H30" s="21" t="s">
        <v>20</v>
      </c>
      <c r="I30" s="21">
        <v>110</v>
      </c>
      <c r="J30" s="16" t="s">
        <v>65</v>
      </c>
      <c r="K30" s="19" t="s">
        <v>58</v>
      </c>
      <c r="L30" s="20">
        <v>700</v>
      </c>
      <c r="M30" s="20">
        <v>58</v>
      </c>
      <c r="N30" s="20">
        <v>700</v>
      </c>
      <c r="O30" s="20">
        <v>600</v>
      </c>
      <c r="P30" s="20">
        <v>600</v>
      </c>
      <c r="Q30" s="20">
        <v>600</v>
      </c>
    </row>
    <row r="31" spans="1:17" ht="80.25" customHeight="1">
      <c r="A31" s="16" t="s">
        <v>64</v>
      </c>
      <c r="B31" s="21">
        <v>182</v>
      </c>
      <c r="C31" s="21" t="s">
        <v>32</v>
      </c>
      <c r="D31" s="21" t="s">
        <v>45</v>
      </c>
      <c r="E31" s="21" t="s">
        <v>45</v>
      </c>
      <c r="F31" s="21" t="s">
        <v>70</v>
      </c>
      <c r="G31" s="21" t="s">
        <v>60</v>
      </c>
      <c r="H31" s="21" t="s">
        <v>20</v>
      </c>
      <c r="I31" s="21" t="s">
        <v>22</v>
      </c>
      <c r="J31" s="16" t="s">
        <v>61</v>
      </c>
      <c r="K31" s="19" t="s">
        <v>58</v>
      </c>
      <c r="L31" s="20">
        <v>1200</v>
      </c>
      <c r="M31" s="20">
        <v>892.1</v>
      </c>
      <c r="N31" s="20">
        <v>1200</v>
      </c>
      <c r="O31" s="20">
        <v>1200</v>
      </c>
      <c r="P31" s="20">
        <v>1200</v>
      </c>
      <c r="Q31" s="20">
        <v>1200</v>
      </c>
    </row>
    <row r="32" spans="1:17" ht="76.5" customHeight="1">
      <c r="A32" s="16" t="s">
        <v>63</v>
      </c>
      <c r="B32" s="21">
        <v>182</v>
      </c>
      <c r="C32" s="21">
        <v>1</v>
      </c>
      <c r="D32" s="21" t="s">
        <v>45</v>
      </c>
      <c r="E32" s="21" t="s">
        <v>45</v>
      </c>
      <c r="F32" s="21" t="s">
        <v>71</v>
      </c>
      <c r="G32" s="21" t="s">
        <v>60</v>
      </c>
      <c r="H32" s="21" t="s">
        <v>20</v>
      </c>
      <c r="I32" s="21" t="s">
        <v>22</v>
      </c>
      <c r="J32" s="16" t="s">
        <v>62</v>
      </c>
      <c r="K32" s="19" t="s">
        <v>58</v>
      </c>
      <c r="L32" s="20">
        <v>2300</v>
      </c>
      <c r="M32" s="20">
        <v>303.7</v>
      </c>
      <c r="N32" s="20">
        <v>2300</v>
      </c>
      <c r="O32" s="20">
        <v>2200</v>
      </c>
      <c r="P32" s="20">
        <v>2200</v>
      </c>
      <c r="Q32" s="20">
        <v>2200</v>
      </c>
    </row>
    <row r="33" spans="1:17" ht="76.5" customHeight="1">
      <c r="A33" s="10" t="s">
        <v>96</v>
      </c>
      <c r="B33" s="22"/>
      <c r="C33" s="22" t="s">
        <v>32</v>
      </c>
      <c r="D33" s="22" t="s">
        <v>47</v>
      </c>
      <c r="E33" s="22" t="s">
        <v>18</v>
      </c>
      <c r="F33" s="22" t="s">
        <v>19</v>
      </c>
      <c r="G33" s="22" t="s">
        <v>18</v>
      </c>
      <c r="H33" s="22" t="s">
        <v>20</v>
      </c>
      <c r="I33" s="22" t="s">
        <v>35</v>
      </c>
      <c r="J33" s="10" t="s">
        <v>96</v>
      </c>
      <c r="K33" s="13" t="s">
        <v>58</v>
      </c>
      <c r="L33" s="14">
        <f>L34</f>
        <v>450.8</v>
      </c>
      <c r="M33" s="14">
        <f>M34</f>
        <v>424</v>
      </c>
      <c r="N33" s="14">
        <f>N34</f>
        <v>450.8</v>
      </c>
      <c r="O33" s="14">
        <f>O34</f>
        <v>625</v>
      </c>
      <c r="P33" s="14">
        <f>P34</f>
        <v>0</v>
      </c>
      <c r="Q33" s="14">
        <f>Q34</f>
        <v>0</v>
      </c>
    </row>
    <row r="34" spans="1:17" ht="180" customHeight="1">
      <c r="A34" s="16" t="s">
        <v>96</v>
      </c>
      <c r="B34" s="21" t="s">
        <v>93</v>
      </c>
      <c r="C34" s="21" t="s">
        <v>32</v>
      </c>
      <c r="D34" s="21" t="s">
        <v>47</v>
      </c>
      <c r="E34" s="21" t="s">
        <v>44</v>
      </c>
      <c r="F34" s="21" t="s">
        <v>19</v>
      </c>
      <c r="G34" s="21" t="s">
        <v>44</v>
      </c>
      <c r="H34" s="21" t="s">
        <v>20</v>
      </c>
      <c r="I34" s="21" t="s">
        <v>35</v>
      </c>
      <c r="J34" s="16" t="s">
        <v>80</v>
      </c>
      <c r="K34" s="19" t="s">
        <v>58</v>
      </c>
      <c r="L34" s="20">
        <f>L35</f>
        <v>450.8</v>
      </c>
      <c r="M34" s="20">
        <f>M35</f>
        <v>424</v>
      </c>
      <c r="N34" s="20">
        <f>N35</f>
        <v>450.8</v>
      </c>
      <c r="O34" s="20">
        <f>O35</f>
        <v>625</v>
      </c>
      <c r="P34" s="20">
        <f>P35</f>
        <v>0</v>
      </c>
      <c r="Q34" s="20">
        <f>Q35</f>
        <v>0</v>
      </c>
    </row>
    <row r="35" spans="1:17" ht="186.75" customHeight="1">
      <c r="A35" s="16" t="s">
        <v>96</v>
      </c>
      <c r="B35" s="21" t="s">
        <v>93</v>
      </c>
      <c r="C35" s="21" t="s">
        <v>32</v>
      </c>
      <c r="D35" s="21" t="s">
        <v>47</v>
      </c>
      <c r="E35" s="21" t="s">
        <v>44</v>
      </c>
      <c r="F35" s="21" t="s">
        <v>94</v>
      </c>
      <c r="G35" s="21" t="s">
        <v>44</v>
      </c>
      <c r="H35" s="21" t="s">
        <v>20</v>
      </c>
      <c r="I35" s="21" t="s">
        <v>35</v>
      </c>
      <c r="J35" s="16" t="s">
        <v>95</v>
      </c>
      <c r="K35" s="19" t="s">
        <v>58</v>
      </c>
      <c r="L35" s="20">
        <v>450.8</v>
      </c>
      <c r="M35" s="20">
        <v>424</v>
      </c>
      <c r="N35" s="20">
        <v>450.8</v>
      </c>
      <c r="O35" s="20">
        <v>625</v>
      </c>
      <c r="P35" s="20">
        <v>0</v>
      </c>
      <c r="Q35" s="20">
        <v>0</v>
      </c>
    </row>
    <row r="36" spans="1:17" ht="73.5" customHeight="1">
      <c r="A36" s="10" t="s">
        <v>50</v>
      </c>
      <c r="B36" s="22"/>
      <c r="C36" s="22">
        <v>1</v>
      </c>
      <c r="D36" s="22" t="s">
        <v>51</v>
      </c>
      <c r="E36" s="22" t="s">
        <v>18</v>
      </c>
      <c r="F36" s="22" t="s">
        <v>19</v>
      </c>
      <c r="G36" s="22" t="s">
        <v>18</v>
      </c>
      <c r="H36" s="22" t="s">
        <v>20</v>
      </c>
      <c r="I36" s="22" t="s">
        <v>19</v>
      </c>
      <c r="J36" s="10" t="s">
        <v>52</v>
      </c>
      <c r="K36" s="13" t="s">
        <v>58</v>
      </c>
      <c r="L36" s="14">
        <f aca="true" t="shared" si="6" ref="L36:Q37">L37</f>
        <v>0</v>
      </c>
      <c r="M36" s="14">
        <f t="shared" si="6"/>
        <v>0.7</v>
      </c>
      <c r="N36" s="14">
        <f t="shared" si="6"/>
        <v>0.7</v>
      </c>
      <c r="O36" s="14">
        <f t="shared" si="6"/>
        <v>0</v>
      </c>
      <c r="P36" s="14">
        <f t="shared" si="6"/>
        <v>0</v>
      </c>
      <c r="Q36" s="14">
        <f t="shared" si="6"/>
        <v>0</v>
      </c>
    </row>
    <row r="37" spans="1:17" ht="89.25" customHeight="1">
      <c r="A37" s="10" t="s">
        <v>50</v>
      </c>
      <c r="B37" s="22" t="s">
        <v>46</v>
      </c>
      <c r="C37" s="22" t="s">
        <v>32</v>
      </c>
      <c r="D37" s="22" t="s">
        <v>51</v>
      </c>
      <c r="E37" s="22" t="s">
        <v>24</v>
      </c>
      <c r="F37" s="22" t="s">
        <v>19</v>
      </c>
      <c r="G37" s="22" t="s">
        <v>24</v>
      </c>
      <c r="H37" s="22" t="s">
        <v>19</v>
      </c>
      <c r="I37" s="22" t="s">
        <v>49</v>
      </c>
      <c r="J37" s="10" t="s">
        <v>97</v>
      </c>
      <c r="K37" s="13" t="s">
        <v>58</v>
      </c>
      <c r="L37" s="14">
        <f t="shared" si="6"/>
        <v>0</v>
      </c>
      <c r="M37" s="14">
        <f t="shared" si="6"/>
        <v>0.7</v>
      </c>
      <c r="N37" s="14">
        <f t="shared" si="6"/>
        <v>0.7</v>
      </c>
      <c r="O37" s="14">
        <f t="shared" si="6"/>
        <v>0</v>
      </c>
      <c r="P37" s="14">
        <f t="shared" si="6"/>
        <v>0</v>
      </c>
      <c r="Q37" s="14">
        <f t="shared" si="6"/>
        <v>0</v>
      </c>
    </row>
    <row r="38" spans="1:17" ht="144" customHeight="1">
      <c r="A38" s="16" t="s">
        <v>50</v>
      </c>
      <c r="B38" s="21" t="s">
        <v>46</v>
      </c>
      <c r="C38" s="21">
        <v>1</v>
      </c>
      <c r="D38" s="21" t="s">
        <v>51</v>
      </c>
      <c r="E38" s="21" t="s">
        <v>60</v>
      </c>
      <c r="F38" s="21" t="s">
        <v>111</v>
      </c>
      <c r="G38" s="21" t="s">
        <v>21</v>
      </c>
      <c r="H38" s="21" t="s">
        <v>20</v>
      </c>
      <c r="I38" s="21" t="s">
        <v>49</v>
      </c>
      <c r="J38" s="16" t="s">
        <v>113</v>
      </c>
      <c r="K38" s="19" t="s">
        <v>58</v>
      </c>
      <c r="L38" s="20">
        <v>0</v>
      </c>
      <c r="M38" s="20">
        <v>0.7</v>
      </c>
      <c r="N38" s="20">
        <v>0.7</v>
      </c>
      <c r="O38" s="20">
        <v>0</v>
      </c>
      <c r="P38" s="20">
        <v>0</v>
      </c>
      <c r="Q38" s="20">
        <v>0</v>
      </c>
    </row>
    <row r="39" spans="1:17" ht="103.5" customHeight="1">
      <c r="A39" s="10" t="s">
        <v>50</v>
      </c>
      <c r="B39" s="22"/>
      <c r="C39" s="22">
        <v>1</v>
      </c>
      <c r="D39" s="22" t="s">
        <v>51</v>
      </c>
      <c r="E39" s="22" t="s">
        <v>18</v>
      </c>
      <c r="F39" s="22" t="s">
        <v>19</v>
      </c>
      <c r="G39" s="22" t="s">
        <v>18</v>
      </c>
      <c r="H39" s="22" t="s">
        <v>20</v>
      </c>
      <c r="I39" s="22" t="s">
        <v>19</v>
      </c>
      <c r="J39" s="10" t="s">
        <v>52</v>
      </c>
      <c r="K39" s="13" t="s">
        <v>58</v>
      </c>
      <c r="L39" s="14">
        <f>L40</f>
        <v>0</v>
      </c>
      <c r="M39" s="14">
        <f aca="true" t="shared" si="7" ref="M39:Q40">M40</f>
        <v>4</v>
      </c>
      <c r="N39" s="14">
        <f t="shared" si="7"/>
        <v>4</v>
      </c>
      <c r="O39" s="14">
        <f t="shared" si="7"/>
        <v>0</v>
      </c>
      <c r="P39" s="14">
        <f t="shared" si="7"/>
        <v>0</v>
      </c>
      <c r="Q39" s="14">
        <f t="shared" si="7"/>
        <v>0</v>
      </c>
    </row>
    <row r="40" spans="1:17" ht="95.25" customHeight="1">
      <c r="A40" s="10" t="s">
        <v>50</v>
      </c>
      <c r="B40" s="22" t="s">
        <v>48</v>
      </c>
      <c r="C40" s="22" t="s">
        <v>32</v>
      </c>
      <c r="D40" s="22" t="s">
        <v>51</v>
      </c>
      <c r="E40" s="22" t="s">
        <v>24</v>
      </c>
      <c r="F40" s="22" t="s">
        <v>19</v>
      </c>
      <c r="G40" s="22" t="s">
        <v>24</v>
      </c>
      <c r="H40" s="22" t="s">
        <v>19</v>
      </c>
      <c r="I40" s="22" t="s">
        <v>49</v>
      </c>
      <c r="J40" s="10" t="s">
        <v>97</v>
      </c>
      <c r="K40" s="13" t="s">
        <v>58</v>
      </c>
      <c r="L40" s="14">
        <f>L41</f>
        <v>0</v>
      </c>
      <c r="M40" s="14">
        <f t="shared" si="7"/>
        <v>4</v>
      </c>
      <c r="N40" s="14">
        <f t="shared" si="7"/>
        <v>4</v>
      </c>
      <c r="O40" s="14">
        <f t="shared" si="7"/>
        <v>0</v>
      </c>
      <c r="P40" s="14">
        <f t="shared" si="7"/>
        <v>0</v>
      </c>
      <c r="Q40" s="14">
        <f t="shared" si="7"/>
        <v>0</v>
      </c>
    </row>
    <row r="41" spans="1:17" ht="127.5" customHeight="1">
      <c r="A41" s="16" t="s">
        <v>50</v>
      </c>
      <c r="B41" s="21" t="s">
        <v>48</v>
      </c>
      <c r="C41" s="21">
        <v>1</v>
      </c>
      <c r="D41" s="21" t="s">
        <v>51</v>
      </c>
      <c r="E41" s="21" t="s">
        <v>24</v>
      </c>
      <c r="F41" s="21" t="s">
        <v>23</v>
      </c>
      <c r="G41" s="21" t="s">
        <v>24</v>
      </c>
      <c r="H41" s="21" t="s">
        <v>20</v>
      </c>
      <c r="I41" s="21" t="s">
        <v>49</v>
      </c>
      <c r="J41" s="16" t="s">
        <v>112</v>
      </c>
      <c r="K41" s="19" t="s">
        <v>58</v>
      </c>
      <c r="L41" s="20">
        <v>0</v>
      </c>
      <c r="M41" s="20">
        <v>4</v>
      </c>
      <c r="N41" s="20">
        <v>4</v>
      </c>
      <c r="O41" s="20">
        <v>0</v>
      </c>
      <c r="P41" s="20">
        <v>0</v>
      </c>
      <c r="Q41" s="20">
        <v>0</v>
      </c>
    </row>
    <row r="42" spans="1:17" ht="86.25" customHeight="1">
      <c r="A42" s="10" t="s">
        <v>53</v>
      </c>
      <c r="B42" s="22"/>
      <c r="C42" s="22" t="s">
        <v>55</v>
      </c>
      <c r="D42" s="22" t="s">
        <v>18</v>
      </c>
      <c r="E42" s="22" t="s">
        <v>18</v>
      </c>
      <c r="F42" s="22" t="s">
        <v>19</v>
      </c>
      <c r="G42" s="22" t="s">
        <v>18</v>
      </c>
      <c r="H42" s="22" t="s">
        <v>19</v>
      </c>
      <c r="I42" s="22" t="s">
        <v>19</v>
      </c>
      <c r="J42" s="10" t="s">
        <v>53</v>
      </c>
      <c r="K42" s="13" t="s">
        <v>58</v>
      </c>
      <c r="L42" s="14">
        <f>L43+L45+L47+L49+L52</f>
        <v>25957.5</v>
      </c>
      <c r="M42" s="14">
        <f>M43+M45+M47+M49+M52</f>
        <v>7373.1</v>
      </c>
      <c r="N42" s="14">
        <f>N43+N45+N47+N49+N52</f>
        <v>25957.5</v>
      </c>
      <c r="O42" s="14">
        <f>O43+O45+O47+O49+O52</f>
        <v>29203.200000000004</v>
      </c>
      <c r="P42" s="14">
        <f>P43+P45+P47+P49+P52</f>
        <v>11820</v>
      </c>
      <c r="Q42" s="14">
        <f>Q43+Q45+Q47+Q49+Q52</f>
        <v>6076.8</v>
      </c>
    </row>
    <row r="43" spans="1:17" ht="129.75" customHeight="1">
      <c r="A43" s="10" t="s">
        <v>54</v>
      </c>
      <c r="B43" s="22" t="s">
        <v>48</v>
      </c>
      <c r="C43" s="22" t="s">
        <v>55</v>
      </c>
      <c r="D43" s="22" t="s">
        <v>24</v>
      </c>
      <c r="E43" s="22" t="s">
        <v>85</v>
      </c>
      <c r="F43" s="22" t="s">
        <v>19</v>
      </c>
      <c r="G43" s="22" t="s">
        <v>60</v>
      </c>
      <c r="H43" s="22" t="s">
        <v>20</v>
      </c>
      <c r="I43" s="22" t="s">
        <v>91</v>
      </c>
      <c r="J43" s="10" t="s">
        <v>54</v>
      </c>
      <c r="K43" s="13" t="s">
        <v>58</v>
      </c>
      <c r="L43" s="14">
        <f aca="true" t="shared" si="8" ref="L43:Q43">L44</f>
        <v>7177.3</v>
      </c>
      <c r="M43" s="14">
        <f t="shared" si="8"/>
        <v>7177.3</v>
      </c>
      <c r="N43" s="14">
        <f t="shared" si="8"/>
        <v>7177.3</v>
      </c>
      <c r="O43" s="14">
        <f t="shared" si="8"/>
        <v>7447</v>
      </c>
      <c r="P43" s="14">
        <f t="shared" si="8"/>
        <v>5766</v>
      </c>
      <c r="Q43" s="14">
        <f t="shared" si="8"/>
        <v>5842.8</v>
      </c>
    </row>
    <row r="44" spans="1:17" ht="133.5" customHeight="1">
      <c r="A44" s="16" t="s">
        <v>54</v>
      </c>
      <c r="B44" s="21" t="s">
        <v>48</v>
      </c>
      <c r="C44" s="21" t="s">
        <v>55</v>
      </c>
      <c r="D44" s="21" t="s">
        <v>24</v>
      </c>
      <c r="E44" s="21" t="s">
        <v>85</v>
      </c>
      <c r="F44" s="21" t="s">
        <v>66</v>
      </c>
      <c r="G44" s="21" t="s">
        <v>60</v>
      </c>
      <c r="H44" s="21" t="s">
        <v>20</v>
      </c>
      <c r="I44" s="21" t="s">
        <v>91</v>
      </c>
      <c r="J44" s="16" t="s">
        <v>92</v>
      </c>
      <c r="K44" s="19" t="s">
        <v>58</v>
      </c>
      <c r="L44" s="20">
        <v>7177.3</v>
      </c>
      <c r="M44" s="20">
        <v>7177.3</v>
      </c>
      <c r="N44" s="20">
        <v>7177.3</v>
      </c>
      <c r="O44" s="36">
        <v>7447</v>
      </c>
      <c r="P44" s="36">
        <v>5766</v>
      </c>
      <c r="Q44" s="36">
        <v>5842.8</v>
      </c>
    </row>
    <row r="45" spans="1:17" s="40" customFormat="1" ht="133.5" customHeight="1">
      <c r="A45" s="16" t="s">
        <v>54</v>
      </c>
      <c r="B45" s="22" t="s">
        <v>48</v>
      </c>
      <c r="C45" s="22" t="s">
        <v>55</v>
      </c>
      <c r="D45" s="22" t="s">
        <v>24</v>
      </c>
      <c r="E45" s="22" t="s">
        <v>104</v>
      </c>
      <c r="F45" s="22" t="s">
        <v>19</v>
      </c>
      <c r="G45" s="22" t="s">
        <v>60</v>
      </c>
      <c r="H45" s="22" t="s">
        <v>20</v>
      </c>
      <c r="I45" s="22" t="s">
        <v>91</v>
      </c>
      <c r="J45" s="10" t="s">
        <v>54</v>
      </c>
      <c r="K45" s="13" t="s">
        <v>58</v>
      </c>
      <c r="L45" s="14">
        <f aca="true" t="shared" si="9" ref="L45:Q45">L46</f>
        <v>0</v>
      </c>
      <c r="M45" s="14">
        <f t="shared" si="9"/>
        <v>0</v>
      </c>
      <c r="N45" s="14">
        <f t="shared" si="9"/>
        <v>0</v>
      </c>
      <c r="O45" s="39">
        <f t="shared" si="9"/>
        <v>13786.4</v>
      </c>
      <c r="P45" s="39">
        <f t="shared" si="9"/>
        <v>0</v>
      </c>
      <c r="Q45" s="39">
        <f t="shared" si="9"/>
        <v>0</v>
      </c>
    </row>
    <row r="46" spans="1:17" ht="129" customHeight="1">
      <c r="A46" s="16" t="s">
        <v>54</v>
      </c>
      <c r="B46" s="21" t="s">
        <v>48</v>
      </c>
      <c r="C46" s="21" t="s">
        <v>55</v>
      </c>
      <c r="D46" s="21" t="s">
        <v>24</v>
      </c>
      <c r="E46" s="21" t="s">
        <v>104</v>
      </c>
      <c r="F46" s="21" t="s">
        <v>105</v>
      </c>
      <c r="G46" s="21" t="s">
        <v>60</v>
      </c>
      <c r="H46" s="21" t="s">
        <v>20</v>
      </c>
      <c r="I46" s="21" t="s">
        <v>91</v>
      </c>
      <c r="J46" s="41" t="s">
        <v>106</v>
      </c>
      <c r="K46" s="19" t="s">
        <v>58</v>
      </c>
      <c r="L46" s="20">
        <v>0</v>
      </c>
      <c r="M46" s="20">
        <v>0</v>
      </c>
      <c r="N46" s="20">
        <v>0</v>
      </c>
      <c r="O46" s="36">
        <v>13786.4</v>
      </c>
      <c r="P46" s="36">
        <v>0</v>
      </c>
      <c r="Q46" s="36">
        <v>0</v>
      </c>
    </row>
    <row r="47" spans="1:17" ht="88.5" customHeight="1">
      <c r="A47" s="10" t="s">
        <v>67</v>
      </c>
      <c r="B47" s="22" t="s">
        <v>48</v>
      </c>
      <c r="C47" s="22" t="s">
        <v>55</v>
      </c>
      <c r="D47" s="22" t="s">
        <v>24</v>
      </c>
      <c r="E47" s="22" t="s">
        <v>86</v>
      </c>
      <c r="F47" s="22" t="s">
        <v>19</v>
      </c>
      <c r="G47" s="22" t="s">
        <v>60</v>
      </c>
      <c r="H47" s="22" t="s">
        <v>20</v>
      </c>
      <c r="I47" s="22" t="s">
        <v>91</v>
      </c>
      <c r="J47" s="10" t="s">
        <v>67</v>
      </c>
      <c r="K47" s="13" t="s">
        <v>58</v>
      </c>
      <c r="L47" s="14">
        <f aca="true" t="shared" si="10" ref="L47:Q47">L48</f>
        <v>18514.4</v>
      </c>
      <c r="M47" s="14">
        <f t="shared" si="10"/>
        <v>0</v>
      </c>
      <c r="N47" s="14">
        <f t="shared" si="10"/>
        <v>18514.4</v>
      </c>
      <c r="O47" s="14">
        <f t="shared" si="10"/>
        <v>7731.4</v>
      </c>
      <c r="P47" s="14">
        <f t="shared" si="10"/>
        <v>5820</v>
      </c>
      <c r="Q47" s="14">
        <f t="shared" si="10"/>
        <v>0</v>
      </c>
    </row>
    <row r="48" spans="1:17" ht="86.25" customHeight="1">
      <c r="A48" s="16" t="s">
        <v>67</v>
      </c>
      <c r="B48" s="21" t="s">
        <v>48</v>
      </c>
      <c r="C48" s="21" t="s">
        <v>55</v>
      </c>
      <c r="D48" s="21" t="s">
        <v>24</v>
      </c>
      <c r="E48" s="21" t="s">
        <v>86</v>
      </c>
      <c r="F48" s="21" t="s">
        <v>69</v>
      </c>
      <c r="G48" s="21" t="s">
        <v>60</v>
      </c>
      <c r="H48" s="21" t="s">
        <v>20</v>
      </c>
      <c r="I48" s="21" t="s">
        <v>91</v>
      </c>
      <c r="J48" s="16" t="s">
        <v>68</v>
      </c>
      <c r="K48" s="19" t="s">
        <v>58</v>
      </c>
      <c r="L48" s="20">
        <v>18514.4</v>
      </c>
      <c r="M48" s="20">
        <v>0</v>
      </c>
      <c r="N48" s="20">
        <v>18514.4</v>
      </c>
      <c r="O48" s="20">
        <v>7731.4</v>
      </c>
      <c r="P48" s="20">
        <v>5820</v>
      </c>
      <c r="Q48" s="20">
        <v>0</v>
      </c>
    </row>
    <row r="49" spans="1:17" ht="93" customHeight="1">
      <c r="A49" s="10" t="s">
        <v>72</v>
      </c>
      <c r="B49" s="22" t="s">
        <v>48</v>
      </c>
      <c r="C49" s="22" t="s">
        <v>55</v>
      </c>
      <c r="D49" s="22" t="s">
        <v>24</v>
      </c>
      <c r="E49" s="22" t="s">
        <v>89</v>
      </c>
      <c r="F49" s="22" t="s">
        <v>19</v>
      </c>
      <c r="G49" s="22" t="s">
        <v>60</v>
      </c>
      <c r="H49" s="22" t="s">
        <v>20</v>
      </c>
      <c r="I49" s="22" t="s">
        <v>91</v>
      </c>
      <c r="J49" s="10" t="s">
        <v>72</v>
      </c>
      <c r="K49" s="13" t="s">
        <v>58</v>
      </c>
      <c r="L49" s="14">
        <f aca="true" t="shared" si="11" ref="L49:Q49">L50+L51</f>
        <v>246.8</v>
      </c>
      <c r="M49" s="14">
        <f t="shared" si="11"/>
        <v>176.8</v>
      </c>
      <c r="N49" s="14">
        <f t="shared" si="11"/>
        <v>246.8</v>
      </c>
      <c r="O49" s="14">
        <f t="shared" si="11"/>
        <v>219.4</v>
      </c>
      <c r="P49" s="14">
        <f t="shared" si="11"/>
        <v>234</v>
      </c>
      <c r="Q49" s="14">
        <f t="shared" si="11"/>
        <v>234</v>
      </c>
    </row>
    <row r="50" spans="1:19" ht="95.25" customHeight="1">
      <c r="A50" s="16" t="s">
        <v>72</v>
      </c>
      <c r="B50" s="21" t="s">
        <v>48</v>
      </c>
      <c r="C50" s="21" t="s">
        <v>55</v>
      </c>
      <c r="D50" s="21" t="s">
        <v>24</v>
      </c>
      <c r="E50" s="21" t="s">
        <v>87</v>
      </c>
      <c r="F50" s="21" t="s">
        <v>88</v>
      </c>
      <c r="G50" s="21" t="s">
        <v>60</v>
      </c>
      <c r="H50" s="21" t="s">
        <v>20</v>
      </c>
      <c r="I50" s="21" t="s">
        <v>91</v>
      </c>
      <c r="J50" s="16" t="s">
        <v>73</v>
      </c>
      <c r="K50" s="19" t="s">
        <v>58</v>
      </c>
      <c r="L50" s="20">
        <v>243</v>
      </c>
      <c r="M50" s="20">
        <v>173</v>
      </c>
      <c r="N50" s="20">
        <v>243</v>
      </c>
      <c r="O50" s="20">
        <v>215.6</v>
      </c>
      <c r="P50" s="20">
        <v>230.2</v>
      </c>
      <c r="Q50" s="20">
        <v>230.2</v>
      </c>
      <c r="R50" s="15"/>
      <c r="S50" s="15"/>
    </row>
    <row r="51" spans="1:17" ht="101.25" customHeight="1">
      <c r="A51" s="16" t="s">
        <v>72</v>
      </c>
      <c r="B51" s="21" t="s">
        <v>48</v>
      </c>
      <c r="C51" s="21" t="s">
        <v>55</v>
      </c>
      <c r="D51" s="21" t="s">
        <v>24</v>
      </c>
      <c r="E51" s="21" t="s">
        <v>89</v>
      </c>
      <c r="F51" s="21" t="s">
        <v>75</v>
      </c>
      <c r="G51" s="21" t="s">
        <v>60</v>
      </c>
      <c r="H51" s="21" t="s">
        <v>20</v>
      </c>
      <c r="I51" s="21" t="s">
        <v>91</v>
      </c>
      <c r="J51" s="16" t="s">
        <v>74</v>
      </c>
      <c r="K51" s="19" t="s">
        <v>58</v>
      </c>
      <c r="L51" s="20">
        <v>3.8</v>
      </c>
      <c r="M51" s="20">
        <v>3.8</v>
      </c>
      <c r="N51" s="20">
        <v>3.8</v>
      </c>
      <c r="O51" s="20">
        <v>3.8</v>
      </c>
      <c r="P51" s="20">
        <v>3.8</v>
      </c>
      <c r="Q51" s="20">
        <v>3.8</v>
      </c>
    </row>
    <row r="52" spans="1:17" ht="86.25" customHeight="1">
      <c r="A52" s="10" t="s">
        <v>76</v>
      </c>
      <c r="B52" s="22" t="s">
        <v>48</v>
      </c>
      <c r="C52" s="22" t="s">
        <v>55</v>
      </c>
      <c r="D52" s="22" t="s">
        <v>24</v>
      </c>
      <c r="E52" s="22" t="s">
        <v>90</v>
      </c>
      <c r="F52" s="22" t="s">
        <v>19</v>
      </c>
      <c r="G52" s="22" t="s">
        <v>18</v>
      </c>
      <c r="H52" s="22" t="s">
        <v>20</v>
      </c>
      <c r="I52" s="22" t="s">
        <v>91</v>
      </c>
      <c r="J52" s="10" t="s">
        <v>76</v>
      </c>
      <c r="K52" s="13" t="s">
        <v>58</v>
      </c>
      <c r="L52" s="14">
        <f aca="true" t="shared" si="12" ref="L52:Q52">L53</f>
        <v>19</v>
      </c>
      <c r="M52" s="14">
        <f t="shared" si="12"/>
        <v>19</v>
      </c>
      <c r="N52" s="14">
        <f t="shared" si="12"/>
        <v>19</v>
      </c>
      <c r="O52" s="14">
        <f t="shared" si="12"/>
        <v>19</v>
      </c>
      <c r="P52" s="14">
        <f t="shared" si="12"/>
        <v>0</v>
      </c>
      <c r="Q52" s="14">
        <f t="shared" si="12"/>
        <v>0</v>
      </c>
    </row>
    <row r="53" spans="1:17" ht="128.25" customHeight="1">
      <c r="A53" s="35" t="s">
        <v>76</v>
      </c>
      <c r="B53" s="21" t="s">
        <v>48</v>
      </c>
      <c r="C53" s="21" t="s">
        <v>55</v>
      </c>
      <c r="D53" s="21" t="s">
        <v>24</v>
      </c>
      <c r="E53" s="21" t="s">
        <v>90</v>
      </c>
      <c r="F53" s="21" t="s">
        <v>25</v>
      </c>
      <c r="G53" s="21" t="s">
        <v>60</v>
      </c>
      <c r="H53" s="21" t="s">
        <v>20</v>
      </c>
      <c r="I53" s="21" t="s">
        <v>91</v>
      </c>
      <c r="J53" s="16" t="s">
        <v>77</v>
      </c>
      <c r="K53" s="19" t="s">
        <v>58</v>
      </c>
      <c r="L53" s="20">
        <v>19</v>
      </c>
      <c r="M53" s="20">
        <v>19</v>
      </c>
      <c r="N53" s="20">
        <v>19</v>
      </c>
      <c r="O53" s="20">
        <v>19</v>
      </c>
      <c r="P53" s="20">
        <v>0</v>
      </c>
      <c r="Q53" s="20">
        <v>0</v>
      </c>
    </row>
  </sheetData>
  <sheetProtection/>
  <mergeCells count="17">
    <mergeCell ref="N11:N13"/>
    <mergeCell ref="N1:Q1"/>
    <mergeCell ref="D2:M2"/>
    <mergeCell ref="H4:J4"/>
    <mergeCell ref="L11:L13"/>
    <mergeCell ref="M11:M13"/>
    <mergeCell ref="O11:O13"/>
    <mergeCell ref="P11:P13"/>
    <mergeCell ref="Q11:Q13"/>
    <mergeCell ref="A6:C6"/>
    <mergeCell ref="A11:A13"/>
    <mergeCell ref="B11:I11"/>
    <mergeCell ref="J11:J13"/>
    <mergeCell ref="K11:K13"/>
    <mergeCell ref="B12:B13"/>
    <mergeCell ref="C12:G12"/>
    <mergeCell ref="H12:I12"/>
  </mergeCells>
  <printOptions/>
  <pageMargins left="0" right="0.1968503937007874" top="0" bottom="0" header="0" footer="0"/>
  <pageSetup horizontalDpi="600" verticalDpi="600" orientation="landscape" paperSize="11" scale="26" r:id="rId1"/>
  <headerFooter scaleWithDoc="0" alignWithMargins="0">
    <oddHeader>&amp;C&amp;P</oddHeader>
  </headerFooter>
  <rowBreaks count="2" manualBreakCount="2">
    <brk id="18" max="16" man="1"/>
    <brk id="50" max="16" man="1"/>
  </rowBreaks>
  <colBreaks count="1" manualBreakCount="1">
    <brk id="17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Adm_Gubs</cp:lastModifiedBy>
  <cp:lastPrinted>2020-11-09T05:46:39Z</cp:lastPrinted>
  <dcterms:created xsi:type="dcterms:W3CDTF">2016-10-20T11:21:30Z</dcterms:created>
  <dcterms:modified xsi:type="dcterms:W3CDTF">2021-08-12T11:15:15Z</dcterms:modified>
  <cp:category/>
  <cp:version/>
  <cp:contentType/>
  <cp:contentStatus/>
</cp:coreProperties>
</file>